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ermer\Nextcloud-FDN\1. Universität Bern\IntelliProcure\SRF-Bericht über IT-Freihänder\"/>
    </mc:Choice>
  </mc:AlternateContent>
  <xr:revisionPtr revIDLastSave="0" documentId="13_ncr:1_{696AB276-F17C-401C-BD06-C66ABD0502C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ntelliProcure" sheetId="1" r:id="rId1"/>
  </sheets>
  <definedNames>
    <definedName name="_xlnm._FilterDatabase" localSheetId="0" hidden="1">IntelliProcure!$A$1:$H$93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00" i="1" l="1"/>
  <c r="H100" i="1" s="1"/>
  <c r="G99" i="1"/>
  <c r="G96" i="1"/>
  <c r="G97" i="1"/>
  <c r="H97" i="1" s="1"/>
</calcChain>
</file>

<file path=xl/sharedStrings.xml><?xml version="1.0" encoding="utf-8"?>
<sst xmlns="http://schemas.openxmlformats.org/spreadsheetml/2006/main" count="473" uniqueCount="270">
  <si>
    <t>2021-07-30</t>
  </si>
  <si>
    <t>F21147 - Leonardo</t>
  </si>
  <si>
    <t>BSV - Bundesamt für Sozialversicherungen</t>
  </si>
  <si>
    <t>Leonardo Productions AG</t>
  </si>
  <si>
    <t>Freihändiges Verfahren</t>
  </si>
  <si>
    <t>2021-07-27</t>
  </si>
  <si>
    <t>(21022) 317 BKS-1252 KE-Anwendungen - Migration und evolutive Wartung 2021-2030</t>
  </si>
  <si>
    <t>BFS - Bundesamt für Statistik</t>
  </si>
  <si>
    <t>Offenes Verfahren</t>
  </si>
  <si>
    <t>2021-07-21</t>
  </si>
  <si>
    <t>F21031 - Softwarelizenzen, Wartung, Support und Weiterentwicklung des Identity and Access Management (IAM), mit der Option bis 2027</t>
  </si>
  <si>
    <t>BIT - Bundesamt für Informatik und Telekommunikation</t>
  </si>
  <si>
    <t>Koordinator der Schweizer Begleitmassnahmen in SECO-Stadtentwicklungsprojekten</t>
  </si>
  <si>
    <t>SECO</t>
  </si>
  <si>
    <t>2021-07-20</t>
  </si>
  <si>
    <t>F21188 - Übergangsleistungen und Knowhow Übergabe BMC Remedy Engineering</t>
  </si>
  <si>
    <t>ITConcepts-Professional GmbH</t>
  </si>
  <si>
    <t>F21165 - Impfkampagne Bevölkerung</t>
  </si>
  <si>
    <t>BAG - Bundesamt für Gesundheit</t>
  </si>
  <si>
    <t>soignez-moi.ch SA</t>
  </si>
  <si>
    <t>F21166 - Impfkampagne Zentren</t>
  </si>
  <si>
    <t>OneDoc SA</t>
  </si>
  <si>
    <t>2021-07-15</t>
  </si>
  <si>
    <t>Projekt Migration MISTRA (Integration von Fachanwendungen in eIAM</t>
  </si>
  <si>
    <t>ASTRA - Bundesamt für Strassen</t>
  </si>
  <si>
    <t>Grolimund + Partenaires SA</t>
  </si>
  <si>
    <t>2021-07-14</t>
  </si>
  <si>
    <t>F21036 - SAS Lizenzen und Wartung</t>
  </si>
  <si>
    <t>SAS Institute AG</t>
  </si>
  <si>
    <t>2021-07-13</t>
  </si>
  <si>
    <t>F21063 - Aufbau und Betrieb der Impf-Monitoring Lösung «Vaccination Monitoring Data Lake» (VMDL) bis Mitte 2022</t>
  </si>
  <si>
    <t>ELCA Informatik AG</t>
  </si>
  <si>
    <t>F21041 - Linked Data Plattform: IT-Dienstleistungen Visualisierungsexperten (Los 3)</t>
  </si>
  <si>
    <t>BAR - Schweizerisches Bundesarchiv</t>
  </si>
  <si>
    <t>2021-07-02</t>
  </si>
  <si>
    <t>Rahmenbedingungen für die Erstellung von Dokumentationen</t>
  </si>
  <si>
    <t>armasuisse - Bundesamt für Rüstung</t>
  </si>
  <si>
    <t>Selektives Verfahren</t>
  </si>
  <si>
    <t>2021-06-29</t>
  </si>
  <si>
    <t>Ersatz Integriertes Militärisches Fermeldesystem (Ersa IMFS)</t>
  </si>
  <si>
    <t>2021-06-25</t>
  </si>
  <si>
    <t>Wartung, Support und betriebsnotwendige Changes SIBAD</t>
  </si>
  <si>
    <t>FUB - Führungsunterstützungsbasis</t>
  </si>
  <si>
    <t>2021-06-24</t>
  </si>
  <si>
    <t>(20007) 608 Public Clouds Bund</t>
  </si>
  <si>
    <t>ISB - Informatiksteuerungsorgan des Bundes</t>
  </si>
  <si>
    <t>F21149 - TUV BAV 2021 - 2023: Weiterentwicklung, Wartung, Betrieb, Support</t>
  </si>
  <si>
    <t>BAV - Bundesamt für Verkehr</t>
  </si>
  <si>
    <t>Geocloud AG</t>
  </si>
  <si>
    <t>2021-06-18</t>
  </si>
  <si>
    <t>Neue Fachapplikation BSA (FA BSA) Entwicklung, Wartung und Support</t>
  </si>
  <si>
    <t>ASE (Analysis Simulation Engineering) GmbH</t>
  </si>
  <si>
    <t>2021-06-16</t>
  </si>
  <si>
    <t>(F21042) Lizenzierung und Support der Middleware Governikus</t>
  </si>
  <si>
    <t>Governikus GmbH &amp; CO KG</t>
  </si>
  <si>
    <t>2021-06-15</t>
  </si>
  <si>
    <t>(20177) 570 Betrieb eines Helpdesks für swisstopo</t>
  </si>
  <si>
    <t>swisstopo - Bundesamt für Landestopografie</t>
  </si>
  <si>
    <t>2021-06-11</t>
  </si>
  <si>
    <t>Joining Forces</t>
  </si>
  <si>
    <t>Bundesanwaltschaft</t>
  </si>
  <si>
    <t>NULL</t>
  </si>
  <si>
    <t>2021-06-05</t>
  </si>
  <si>
    <t>Urban Transformation Project Sarajevo, Beratungsmandat</t>
  </si>
  <si>
    <t>2021-06-03</t>
  </si>
  <si>
    <t>(20289) 785 IT-Dienstleistungen ISCeco 2021 - 2026</t>
  </si>
  <si>
    <t>WBF ISCeco - Information Service Center des Eidgenössischen Departements für Wirtschaft, Bildung und Forschung</t>
  </si>
  <si>
    <t>2021-06-01</t>
  </si>
  <si>
    <t>(20296) 609 Operative SAP-Migration ERP Suite ECC6 – S/4 HANA</t>
  </si>
  <si>
    <t>IBM Schweiz AG</t>
  </si>
  <si>
    <t>2021-05-31</t>
  </si>
  <si>
    <t>F21158 - App-Entwicklung für das Covid-Zertifikat</t>
  </si>
  <si>
    <t>Lighting Innovation Group AG</t>
  </si>
  <si>
    <t>F21159 - JAVA-Entwicklung für Applikationen (u.a. Backend) für das Covid-Zertifikat</t>
  </si>
  <si>
    <t>ti&amp;m AG</t>
  </si>
  <si>
    <t>F21154 - Covid-Erweiterung des Health Info Net AG (HIN) Access Control Service (ACS)</t>
  </si>
  <si>
    <t>Health Info Net AG</t>
  </si>
  <si>
    <t>2021-05-28</t>
  </si>
  <si>
    <t>Zusätzlicher Ressourcenbedarf für die Fachapplikationen WMC, IRC und RDC wegen Mehraufwand und Vorverschiebung einer Schnittstellenrealisierung durch das IKT-ProgFMÜ-P4-EFMÜ des Programms FMÜ</t>
  </si>
  <si>
    <t>EJPD - Eidgenössisches Justiz- und Polizeidepartement</t>
  </si>
  <si>
    <t>2021-05-27</t>
  </si>
  <si>
    <t>F21066 - Stabilisierung, Wartung und Weiterentwicklung der elektronischen Meldesysteme Infektionskrankheiten</t>
  </si>
  <si>
    <t>NEXPLORE AG</t>
  </si>
  <si>
    <t>F21130 - Übergangsleistungen - Java SW-Entwicklung für das Projekt Core-IT (01.07.2021 bis 31.12.2021)</t>
  </si>
  <si>
    <t>adesso Schweiz AG</t>
  </si>
  <si>
    <t>2021-05-26</t>
  </si>
  <si>
    <t>Betriebsunterstützung CCPKI</t>
  </si>
  <si>
    <t>Harvey Nash AG</t>
  </si>
  <si>
    <t>2021-05-21</t>
  </si>
  <si>
    <t>Dienstleistungen zugunsten des Projekts Telekommunikation der Armee (TK A)</t>
  </si>
  <si>
    <t>2021-05-20</t>
  </si>
  <si>
    <t>F21125 - DWH: BI Backend-IT-Dienstleistungen mit WhereScape 3D und RED</t>
  </si>
  <si>
    <t>F21087 - Operations Management Microsoft SQL</t>
  </si>
  <si>
    <t>dbi services sa, Zweigniederlassung Bern</t>
  </si>
  <si>
    <t>2021-05-18</t>
  </si>
  <si>
    <t>(F21081) SAG Mainframe Produkte</t>
  </si>
  <si>
    <t>SAG Software Systems AG</t>
  </si>
  <si>
    <t>(20139) 609 Lifecycle von Individualentwicklungen (Java, Go)</t>
  </si>
  <si>
    <t>2021-05-14</t>
  </si>
  <si>
    <t>N13 Tunnel San Bernardino, Lotto 8680 Sistema di gestione LSK</t>
  </si>
  <si>
    <t>2021-05-05</t>
  </si>
  <si>
    <t>F21074 - NMS-OSS Support Netzwerkmanagement vom 01.07.2021 bis 30.06.2025</t>
  </si>
  <si>
    <t>2021-04-30</t>
  </si>
  <si>
    <t>FA «LB» Realisierung und Einführung IT-System, SW-Pflege, Anpassungsleitungen und Support</t>
  </si>
  <si>
    <t>2021-04-27</t>
  </si>
  <si>
    <t>F21046 - Qualitäts- und Risikomanagement im Programm ESYSP</t>
  </si>
  <si>
    <t>SEM - Staatssekretariat für Migration</t>
  </si>
  <si>
    <t>2021-04-21</t>
  </si>
  <si>
    <t>(20076) 609 Führung und Unterstützung von ICT Projekten</t>
  </si>
  <si>
    <t>(20115) 609 «Public WLAN Services» des BIT von 2021 - 2029</t>
  </si>
  <si>
    <t>2021-04-16</t>
  </si>
  <si>
    <t>(20179) 609 SAP Partnerschaft für die Jahre 2021-2027</t>
  </si>
  <si>
    <t>F21150 - Entwicklung Agrarmarktdatenplattform mit Linked Open Data und Migration auf neuen Standarddienst Web</t>
  </si>
  <si>
    <t>BLW - Bundesamt für Landwirtschaft</t>
  </si>
  <si>
    <t>Interactive Things GmbH</t>
  </si>
  <si>
    <t>2021-04-15</t>
  </si>
  <si>
    <t>F21057 - eCert</t>
  </si>
  <si>
    <t>BLV - Bundesamt für Lebensmittelsicherheit und Veterinärwesen</t>
  </si>
  <si>
    <t>EUROPEAN DYNAMICS</t>
  </si>
  <si>
    <t>2021-04-14</t>
  </si>
  <si>
    <t>Fachapplikation Verkehrsmonitoring (VMON) Leitung SW-Pflege und Fachunterstützung 2021-2028</t>
  </si>
  <si>
    <t>Sigmaplan AG</t>
  </si>
  <si>
    <t>2021-04-12</t>
  </si>
  <si>
    <t>F21025 - Professional Services «eLux»</t>
  </si>
  <si>
    <t>(20293) 601 RISK21</t>
  </si>
  <si>
    <t>EFV - Eidgenössische Finanzverwaltung</t>
  </si>
  <si>
    <t>2021-04-09</t>
  </si>
  <si>
    <t>(20191) 201 ResEDA 2.0 – Externe Ressourcen Informatik EDA von 2021-2026</t>
  </si>
  <si>
    <t>EDA - Eidgenössisches Departement für auswärtige Angelegenheiten</t>
  </si>
  <si>
    <t>2021-04-08</t>
  </si>
  <si>
    <t>(20275) 485 IKT-ProgFMÜ-P2020 Entwicklung, Pflege und Support der Individualsoftware «FLICC User Data Processing»</t>
  </si>
  <si>
    <t>ISC-EJPD - Informatik Service Center des Eidgenössischen Justiz- und Polizeidepartements</t>
  </si>
  <si>
    <t>2021-04-01</t>
  </si>
  <si>
    <t>(20155) 311 MeteoSchweiz – Projekt Relaunch Website II</t>
  </si>
  <si>
    <t>MeteoSchweiz - Bundesamt für Meteorologie und Klimatologie</t>
  </si>
  <si>
    <t>Quatico Solutions AG</t>
  </si>
  <si>
    <t>2021-03-31</t>
  </si>
  <si>
    <t>Betrieb Informations- und Alarmierungssysteme (BIAS)</t>
  </si>
  <si>
    <t>BABS - Bundesamt für Bevölkerungsschutz</t>
  </si>
  <si>
    <t>Förderung der Tiergesundheit durch die Landwirtschaft</t>
  </si>
  <si>
    <t>2021-03-26</t>
  </si>
  <si>
    <t>(20054) 609 Benutzer- und Berechtigungsmanagement im SAP Umfeld</t>
  </si>
  <si>
    <t>SUIM GmbH</t>
  </si>
  <si>
    <t>2021-03-18</t>
  </si>
  <si>
    <t>(20269) 609 Konzeption und Einführung Software Delivery Kette für Programm SUPERB</t>
  </si>
  <si>
    <t>Q_PERIOR AG</t>
  </si>
  <si>
    <t>2021-03-17</t>
  </si>
  <si>
    <t>«Third-Party Monitoring Digital Dashboard Services»
Duration 01.04.2021-31.12.2024 (Core services) and 01.01.2025 – 31.12.2028 (optional services)</t>
  </si>
  <si>
    <t>DEZA - Direktion für Entwicklung und Zusammenarbeit</t>
  </si>
  <si>
    <t>G Squared</t>
  </si>
  <si>
    <t>2021-03-16</t>
  </si>
  <si>
    <t>Frequenz Monitoring System FMS</t>
  </si>
  <si>
    <t>BAKOM - Bundesamt für Kommunikation</t>
  </si>
  <si>
    <t>Decodio AG</t>
  </si>
  <si>
    <t>2021-03-11</t>
  </si>
  <si>
    <t>(20206) 485 Extreme Networks-Produkte für das ISC-EJPD von 2021 - 2025</t>
  </si>
  <si>
    <t>2021-03-10</t>
  </si>
  <si>
    <t>F21023 - Durchführen eines PoC (Proof of Concept) für Netzwerkkomponenten (09.09.2021 - 30.04.2022)</t>
  </si>
  <si>
    <t>Betriebsverantwortlicher IT (BVIT)</t>
  </si>
  <si>
    <t>Devigus Minder Consulting GmbH</t>
  </si>
  <si>
    <t>(20154) 341 Schweizer Ernährungsempfehlungen: Wissenschaftliche Grundlagen und statistisches Modell</t>
  </si>
  <si>
    <t>2021-03-05</t>
  </si>
  <si>
    <t>(20069) 609 DDI</t>
  </si>
  <si>
    <t>(20097) 704 Wartung, Support und Weiterentwicklung Transaktionsplattform EasyGov</t>
  </si>
  <si>
    <t>2021-03-04</t>
  </si>
  <si>
    <t>F20294 Los 4: Operations Management Linux-Umfeld</t>
  </si>
  <si>
    <t>Puzzle ITC GmbH</t>
  </si>
  <si>
    <t>F20295 Los 9: Systemengineering</t>
  </si>
  <si>
    <t>Unisys</t>
  </si>
  <si>
    <t>2021-03-03</t>
  </si>
  <si>
    <t>(20039) 609 Unterstützung Notfallorganisation</t>
  </si>
  <si>
    <t>(20176) 101 IT-Entwicklungsleistungen Parlamentsdienste</t>
  </si>
  <si>
    <t>Parlamentsdienste</t>
  </si>
  <si>
    <t>Advis AG,Garaio AG</t>
  </si>
  <si>
    <t>it-processing AG</t>
  </si>
  <si>
    <t>2021-03-02</t>
  </si>
  <si>
    <t>(20009) 609 ISMS-Tool</t>
  </si>
  <si>
    <t>2021-02-25</t>
  </si>
  <si>
    <t>Wartung, Support und Weiterentwicklung der Applikation IPV</t>
  </si>
  <si>
    <t>2021-02-23</t>
  </si>
  <si>
    <t>F21068 - Support, Wartung (inkl. Lizenzwartung) und Weiterentwicklungsleistungen für die Fachanwendung Internet EDA</t>
  </si>
  <si>
    <t>2021-02-19</t>
  </si>
  <si>
    <t>(20031) 609 Dienstleistungen im BMC Remedy Produktumfeld</t>
  </si>
  <si>
    <t>FROX communication AG,ITConcepts-Professional GmbH</t>
  </si>
  <si>
    <t>2021-02-18</t>
  </si>
  <si>
    <t>Prototyp App für Angehörige der Armee</t>
  </si>
  <si>
    <t>2021-02-17</t>
  </si>
  <si>
    <t>(20182) 485 Entwicklungs-Partner ISC-EJPD</t>
  </si>
  <si>
    <t>(20164) 341 ICT-Projektressourcen Digitalisierungsprojekte BLV</t>
  </si>
  <si>
    <t>AWK Group AG</t>
  </si>
  <si>
    <t>openconcept AG</t>
  </si>
  <si>
    <t>2021-02-15</t>
  </si>
  <si>
    <t>Fachapplikation „LB“ (Lärmbelastungskataster NS): Unterstützung Realisierung und Einführung 2021-2022/2023, Leitung SW-Pflege und Fachunterstützung 2022/23 - 2028/29</t>
  </si>
  <si>
    <t>EBP Schweiz AG</t>
  </si>
  <si>
    <t>2021-02-09</t>
  </si>
  <si>
    <t>Erbringung von Informatikdienstleistungen – KIC EDA/DFAE-App (Travel Admin App)</t>
  </si>
  <si>
    <t>Apps with love</t>
  </si>
  <si>
    <t>2021-02-02</t>
  </si>
  <si>
    <t>Ersatzausschreibung Immobilienbewirtschaftung: Datenmanagement und Anwendervertretung Informatik</t>
  </si>
  <si>
    <t>pom+Consulting AG</t>
  </si>
  <si>
    <t>2021-01-28</t>
  </si>
  <si>
    <t>(20114) 609 Beschaffung einer Webanalytics Lösung</t>
  </si>
  <si>
    <t>Ops One AG</t>
  </si>
  <si>
    <t>2021-01-27</t>
  </si>
  <si>
    <t>F21044 - Migration Natural Adabas - Zusätzliche Dienstleistungen zur Fertigstellung des Rehosting-Programms</t>
  </si>
  <si>
    <t>ZAS - Zentrale Ausgleichsstelle</t>
  </si>
  <si>
    <t>Cronus Consulting (Pty) Ltd.</t>
  </si>
  <si>
    <t>2021-01-14</t>
  </si>
  <si>
    <t>(20150) 201 Soziale Medien EDA</t>
  </si>
  <si>
    <t>WTO-Projekt Pflege und Weiterentwicklung von Fachanwendungen</t>
  </si>
  <si>
    <t>2021-01-05</t>
  </si>
  <si>
    <t>Transportmanagement-System BUND (TMS-Bund)</t>
  </si>
  <si>
    <t>2021-01-04</t>
  </si>
  <si>
    <t>F21009 - Weiterentwicklung des Webportals «Online-Zugang zum Schweizerischen Bundesarchiv»</t>
  </si>
  <si>
    <t>CM Informatik AG</t>
  </si>
  <si>
    <t>F21039 - Bundesweite Beschaffung von SAP Cloud Services</t>
  </si>
  <si>
    <t>BBL - Bundesamt für Bauten und Logistik</t>
  </si>
  <si>
    <t>Total IT-Zuschläge im 2021 auf Bundes-Ebene</t>
  </si>
  <si>
    <t>Anzahl IT-Zuschläge im 2021 auf Bundes-Ebene</t>
  </si>
  <si>
    <t>Anzahl Freihänder</t>
  </si>
  <si>
    <t>Total Freihänder</t>
  </si>
  <si>
    <t>isolutions AG</t>
  </si>
  <si>
    <t>AdNovum Informatik AG</t>
  </si>
  <si>
    <t>Urbaplan</t>
  </si>
  <si>
    <t>RUAG Schweiz AG</t>
  </si>
  <si>
    <t>Alibaba.com (Europe) Limited,Amazon,IBM Schweiz AG,Microsoft,Oracle</t>
  </si>
  <si>
    <t>DialogWorld AG</t>
  </si>
  <si>
    <t>Ergon Informatik AG</t>
  </si>
  <si>
    <t>adesso Schweiz AG,Business &amp; Decision AG,Lufthansa AG,Paranor Engineering AG,Puzzle ITC GmbH,ti&amp;m AG</t>
  </si>
  <si>
    <t>Atos AG,ELCA Informatik AG</t>
  </si>
  <si>
    <t>Rayzon Technologies AG</t>
  </si>
  <si>
    <t>Noser Engineering AG</t>
  </si>
  <si>
    <t>IT-Logix AG</t>
  </si>
  <si>
    <t>adesso Schweiz AG,Business &amp; Decision AG,Sopra Steria AG,ti&amp;m AG,Trivadis AG</t>
  </si>
  <si>
    <t>Autcomp Grischa AG</t>
  </si>
  <si>
    <t>netnea AG</t>
  </si>
  <si>
    <t>Fasel IT Services GmbH</t>
  </si>
  <si>
    <t>APEXA GmbH,Coopers Group GmbH</t>
  </si>
  <si>
    <t>onway (Schweiz) ag</t>
  </si>
  <si>
    <t>Accenture,Deloitte,inpeek,Sopra Steria AG,T-Systems Schweiz AG</t>
  </si>
  <si>
    <t>Hewlett-Packard,inpeek,Sopra Steria AG,T-Systems Schweiz AG,TeamWork Schweiz AG</t>
  </si>
  <si>
    <t>BWO Systems AG</t>
  </si>
  <si>
    <t>Schleupen AG</t>
  </si>
  <si>
    <t>adesso Schweiz AG,APP Unternehmensberatung AG,avega IT AG,AWK Group AG,baeriswyl tschanz &amp; partner ag,couniq consulting GmbH,ELCA Informatik AG,ITech Consult AG,kiwi Consultants AG,think beyond gmbh,trueIT GmbH,Zühlke Engineering AG</t>
  </si>
  <si>
    <t>Advis AG,avega IT AG,EBP Schweiz AG,ELCA Informatik AG,ERNI Schweiz AG,Innovation Process Technology AG,NEXPLORE AG,queo swiss GmbH,ti&amp;m AG,Unic AG,Unisys,Zühlke Engineering AG</t>
  </si>
  <si>
    <t>Atos AG</t>
  </si>
  <si>
    <t>Nutztiergesundheit Schweiz NTGS</t>
  </si>
  <si>
    <t>BNC Business Network Communications AG</t>
  </si>
  <si>
    <t>EANTC AG</t>
  </si>
  <si>
    <t>CHUV</t>
  </si>
  <si>
    <t>GENESIS Swiss Team AG</t>
  </si>
  <si>
    <t>AWK Group AG,SBIS – Schweizerisches Büro für integrale Sicherheit</t>
  </si>
  <si>
    <t>fuentis AG</t>
  </si>
  <si>
    <t>Adobe</t>
  </si>
  <si>
    <t>Lupina GmbH,NEXPLORE AG</t>
  </si>
  <si>
    <t>adesso Schweiz AG,AKROS AG,Business &amp; Decision AG,ELCA Informatik AG,IBM Schweiz AG</t>
  </si>
  <si>
    <t>Facelift brand building technologies GmbH</t>
  </si>
  <si>
    <t>Ubermetrics Technologies GmbH</t>
  </si>
  <si>
    <t>Namics AG</t>
  </si>
  <si>
    <t>Sitrox AG</t>
  </si>
  <si>
    <t>CAPcargo AG</t>
  </si>
  <si>
    <t>SAP AG</t>
  </si>
  <si>
    <t>Verfahrensart</t>
  </si>
  <si>
    <t>Preis</t>
  </si>
  <si>
    <t>Anbieter</t>
  </si>
  <si>
    <t>Auftraggeber</t>
  </si>
  <si>
    <t>Projekttitel</t>
  </si>
  <si>
    <t>Datum Publikation</t>
  </si>
  <si>
    <t>Meldungsnummer</t>
  </si>
  <si>
    <t>Projekt-ID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</si>
</sst>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[$CHF-807]\ #,##0.00;[Red][$CHF-807]&quot; -&quot;#,##0.00"/>
    <numFmt numFmtId="165" formatCode="_ * #,##0_ ;_ * \-#,##0_ ;_ * &quot;-&quot;??_ ;_ @_ 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Border="0" applyAlignment="0" applyProtection="0"/>
    <xf numFmtId="9" fontId="1" fillId="0" borderId="0" applyBorder="0" applyAlignment="0" applyProtection="0"/>
  </cellStyleXfs>
  <cellXfs count="13">
    <xf numFmtId="0" fontId="0" fillId="0" borderId="0" xfId="0"/>
    <xf numFmtId="0" fontId="2" fillId="0" borderId="0" xfId="0" applyFont="1" applyAlignment="1"/>
    <xf numFmtId="164" fontId="2" fillId="0" borderId="0" xfId="0" applyNumberFormat="1" applyFont="1" applyAlignment="1"/>
    <xf numFmtId="0" fontId="0" fillId="2" borderId="0" xfId="0" applyFill="1" applyAlignment="1"/>
    <xf numFmtId="49" fontId="0" fillId="2" borderId="0" xfId="0" applyNumberFormat="1" applyFont="1" applyFill="1" applyAlignment="1"/>
    <xf numFmtId="164" fontId="0" fillId="2" borderId="0" xfId="0" applyNumberFormat="1" applyFill="1" applyAlignment="1"/>
    <xf numFmtId="0" fontId="0" fillId="0" borderId="0" xfId="0" applyAlignment="1"/>
    <xf numFmtId="49" fontId="0" fillId="0" borderId="0" xfId="0" applyNumberFormat="1" applyFont="1" applyAlignment="1"/>
    <xf numFmtId="164" fontId="0" fillId="0" borderId="0" xfId="0" applyNumberFormat="1" applyAlignment="1"/>
    <xf numFmtId="0" fontId="0" fillId="0" borderId="0" xfId="0" applyFont="1" applyAlignment="1"/>
    <xf numFmtId="9" fontId="1" fillId="2" borderId="0" xfId="2" applyFill="1" applyAlignment="1"/>
    <xf numFmtId="165" fontId="1" fillId="0" borderId="0" xfId="1" applyNumberFormat="1" applyAlignment="1"/>
    <xf numFmtId="165" fontId="1" fillId="2" borderId="0" xfId="1" applyNumberFormat="1" applyFill="1" applyAlignme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"/>
  <sheetViews>
    <sheetView tabSelected="1" zoomScaleNormal="100" workbookViewId="0">
      <pane ySplit="1" topLeftCell="A71" activePane="bottomLeft" state="frozen"/>
      <selection pane="bottomLeft" activeCell="G97" sqref="G97"/>
    </sheetView>
  </sheetViews>
  <sheetFormatPr baseColWidth="10" defaultColWidth="11.5703125" defaultRowHeight="12.75" x14ac:dyDescent="0.2"/>
  <cols>
    <col min="1" max="1" width="19.7109375" style="6" bestFit="1" customWidth="1"/>
    <col min="2" max="2" width="12.28515625" style="6" bestFit="1" customWidth="1"/>
    <col min="3" max="3" width="20.140625" style="6" bestFit="1" customWidth="1"/>
    <col min="4" max="4" width="71.28515625" style="6" customWidth="1"/>
    <col min="5" max="5" width="56" style="6" customWidth="1"/>
    <col min="6" max="6" width="31.28515625" style="6" customWidth="1"/>
    <col min="7" max="7" width="19.85546875" style="8" customWidth="1"/>
    <col min="8" max="8" width="20.140625" style="6" bestFit="1" customWidth="1"/>
    <col min="9" max="16384" width="11.5703125" style="6"/>
  </cols>
  <sheetData>
    <row r="1" spans="1:8" s="1" customFormat="1" x14ac:dyDescent="0.2">
      <c r="A1" s="1" t="s">
        <v>268</v>
      </c>
      <c r="B1" s="1" t="s">
        <v>269</v>
      </c>
      <c r="C1" s="1" t="s">
        <v>267</v>
      </c>
      <c r="D1" s="1" t="s">
        <v>266</v>
      </c>
      <c r="E1" s="1" t="s">
        <v>265</v>
      </c>
      <c r="F1" s="1" t="s">
        <v>264</v>
      </c>
      <c r="G1" s="2" t="s">
        <v>263</v>
      </c>
      <c r="H1" s="1" t="s">
        <v>262</v>
      </c>
    </row>
    <row r="2" spans="1:8" s="3" customFormat="1" x14ac:dyDescent="0.2">
      <c r="A2" s="3">
        <v>1210809</v>
      </c>
      <c r="B2" s="3">
        <v>224565</v>
      </c>
      <c r="C2" s="4" t="s">
        <v>0</v>
      </c>
      <c r="D2" s="3" t="s">
        <v>1</v>
      </c>
      <c r="E2" s="3" t="s">
        <v>2</v>
      </c>
      <c r="F2" s="3" t="s">
        <v>3</v>
      </c>
      <c r="G2" s="5">
        <v>953900</v>
      </c>
      <c r="H2" s="3" t="s">
        <v>4</v>
      </c>
    </row>
    <row r="3" spans="1:8" x14ac:dyDescent="0.2">
      <c r="A3" s="6">
        <v>1210673</v>
      </c>
      <c r="B3" s="6">
        <v>218399</v>
      </c>
      <c r="C3" s="7" t="s">
        <v>5</v>
      </c>
      <c r="D3" s="6" t="s">
        <v>6</v>
      </c>
      <c r="E3" s="6" t="s">
        <v>7</v>
      </c>
      <c r="F3" s="6" t="s">
        <v>221</v>
      </c>
      <c r="G3" s="8">
        <v>2218620</v>
      </c>
      <c r="H3" s="6" t="s">
        <v>8</v>
      </c>
    </row>
    <row r="4" spans="1:8" s="3" customFormat="1" x14ac:dyDescent="0.2">
      <c r="A4" s="3">
        <v>1207361</v>
      </c>
      <c r="B4" s="3">
        <v>223666</v>
      </c>
      <c r="C4" s="4" t="s">
        <v>9</v>
      </c>
      <c r="D4" s="3" t="s">
        <v>10</v>
      </c>
      <c r="E4" s="3" t="s">
        <v>11</v>
      </c>
      <c r="F4" s="3" t="s">
        <v>222</v>
      </c>
      <c r="G4" s="5">
        <v>71495029</v>
      </c>
      <c r="H4" s="3" t="s">
        <v>4</v>
      </c>
    </row>
    <row r="5" spans="1:8" x14ac:dyDescent="0.2">
      <c r="A5" s="6">
        <v>1209713</v>
      </c>
      <c r="B5" s="6">
        <v>217167</v>
      </c>
      <c r="C5" s="7" t="s">
        <v>9</v>
      </c>
      <c r="D5" s="6" t="s">
        <v>12</v>
      </c>
      <c r="E5" s="6" t="s">
        <v>13</v>
      </c>
      <c r="F5" s="6" t="s">
        <v>223</v>
      </c>
      <c r="G5" s="8">
        <v>2880000</v>
      </c>
      <c r="H5" s="6" t="s">
        <v>8</v>
      </c>
    </row>
    <row r="6" spans="1:8" s="3" customFormat="1" x14ac:dyDescent="0.2">
      <c r="A6" s="3">
        <v>1209235</v>
      </c>
      <c r="B6" s="3">
        <v>224168</v>
      </c>
      <c r="C6" s="4" t="s">
        <v>14</v>
      </c>
      <c r="D6" s="3" t="s">
        <v>15</v>
      </c>
      <c r="E6" s="3" t="s">
        <v>11</v>
      </c>
      <c r="F6" s="3" t="s">
        <v>16</v>
      </c>
      <c r="G6" s="5">
        <v>831982</v>
      </c>
      <c r="H6" s="3" t="s">
        <v>4</v>
      </c>
    </row>
    <row r="7" spans="1:8" s="3" customFormat="1" x14ac:dyDescent="0.2">
      <c r="A7" s="3">
        <v>1209373</v>
      </c>
      <c r="B7" s="3">
        <v>224200</v>
      </c>
      <c r="C7" s="4" t="s">
        <v>14</v>
      </c>
      <c r="D7" s="3" t="s">
        <v>17</v>
      </c>
      <c r="E7" s="3" t="s">
        <v>18</v>
      </c>
      <c r="F7" s="3" t="s">
        <v>19</v>
      </c>
      <c r="G7" s="5">
        <v>6354300</v>
      </c>
      <c r="H7" s="3" t="s">
        <v>4</v>
      </c>
    </row>
    <row r="8" spans="1:8" s="3" customFormat="1" x14ac:dyDescent="0.2">
      <c r="A8" s="3">
        <v>1209391</v>
      </c>
      <c r="B8" s="3">
        <v>224203</v>
      </c>
      <c r="C8" s="4" t="s">
        <v>14</v>
      </c>
      <c r="D8" s="3" t="s">
        <v>20</v>
      </c>
      <c r="E8" s="3" t="s">
        <v>18</v>
      </c>
      <c r="F8" s="3" t="s">
        <v>21</v>
      </c>
      <c r="G8" s="5">
        <v>4631100</v>
      </c>
      <c r="H8" s="3" t="s">
        <v>4</v>
      </c>
    </row>
    <row r="9" spans="1:8" s="3" customFormat="1" x14ac:dyDescent="0.2">
      <c r="A9" s="3">
        <v>1207193</v>
      </c>
      <c r="B9" s="3">
        <v>223595</v>
      </c>
      <c r="C9" s="4" t="s">
        <v>22</v>
      </c>
      <c r="D9" s="3" t="s">
        <v>23</v>
      </c>
      <c r="E9" s="3" t="s">
        <v>24</v>
      </c>
      <c r="F9" s="3" t="s">
        <v>25</v>
      </c>
      <c r="G9" s="5">
        <v>26925</v>
      </c>
      <c r="H9" s="3" t="s">
        <v>4</v>
      </c>
    </row>
    <row r="10" spans="1:8" s="3" customFormat="1" x14ac:dyDescent="0.2">
      <c r="A10" s="3">
        <v>1208341</v>
      </c>
      <c r="B10" s="3">
        <v>223937</v>
      </c>
      <c r="C10" s="4" t="s">
        <v>26</v>
      </c>
      <c r="D10" s="3" t="s">
        <v>27</v>
      </c>
      <c r="E10" s="3" t="s">
        <v>11</v>
      </c>
      <c r="F10" s="3" t="s">
        <v>28</v>
      </c>
      <c r="G10" s="5">
        <v>1730489</v>
      </c>
      <c r="H10" s="3" t="s">
        <v>4</v>
      </c>
    </row>
    <row r="11" spans="1:8" s="3" customFormat="1" x14ac:dyDescent="0.2">
      <c r="A11" s="3">
        <v>1207961</v>
      </c>
      <c r="B11" s="3">
        <v>223832</v>
      </c>
      <c r="C11" s="4" t="s">
        <v>29</v>
      </c>
      <c r="D11" s="3" t="s">
        <v>30</v>
      </c>
      <c r="E11" s="3" t="s">
        <v>18</v>
      </c>
      <c r="F11" s="3" t="s">
        <v>31</v>
      </c>
      <c r="G11" s="5">
        <v>1547541</v>
      </c>
      <c r="H11" s="3" t="s">
        <v>4</v>
      </c>
    </row>
    <row r="12" spans="1:8" s="3" customFormat="1" x14ac:dyDescent="0.2">
      <c r="A12" s="3">
        <v>1208123</v>
      </c>
      <c r="B12" s="3">
        <v>223863</v>
      </c>
      <c r="C12" s="4" t="s">
        <v>29</v>
      </c>
      <c r="D12" s="3" t="s">
        <v>32</v>
      </c>
      <c r="E12" s="3" t="s">
        <v>33</v>
      </c>
      <c r="F12" s="3" t="s">
        <v>114</v>
      </c>
      <c r="G12" s="5">
        <v>2827125</v>
      </c>
      <c r="H12" s="3" t="s">
        <v>4</v>
      </c>
    </row>
    <row r="13" spans="1:8" x14ac:dyDescent="0.2">
      <c r="A13" s="6">
        <v>1205271</v>
      </c>
      <c r="B13" s="6">
        <v>217028</v>
      </c>
      <c r="C13" s="7" t="s">
        <v>34</v>
      </c>
      <c r="D13" s="6" t="s">
        <v>35</v>
      </c>
      <c r="E13" s="6" t="s">
        <v>36</v>
      </c>
      <c r="F13" s="6" t="s">
        <v>159</v>
      </c>
      <c r="G13" s="8">
        <v>2154000</v>
      </c>
      <c r="H13" s="6" t="s">
        <v>37</v>
      </c>
    </row>
    <row r="14" spans="1:8" x14ac:dyDescent="0.2">
      <c r="A14" s="6">
        <v>1202691</v>
      </c>
      <c r="B14" s="6">
        <v>173383</v>
      </c>
      <c r="C14" s="7" t="s">
        <v>38</v>
      </c>
      <c r="D14" s="6" t="s">
        <v>39</v>
      </c>
      <c r="E14" s="6" t="s">
        <v>36</v>
      </c>
      <c r="F14" s="6" t="s">
        <v>224</v>
      </c>
      <c r="G14" s="8">
        <v>81142088</v>
      </c>
      <c r="H14" s="6" t="s">
        <v>37</v>
      </c>
    </row>
    <row r="15" spans="1:8" s="3" customFormat="1" x14ac:dyDescent="0.2">
      <c r="A15" s="3">
        <v>1204923</v>
      </c>
      <c r="B15" s="3">
        <v>223038</v>
      </c>
      <c r="C15" s="4" t="s">
        <v>40</v>
      </c>
      <c r="D15" s="3" t="s">
        <v>41</v>
      </c>
      <c r="E15" s="3" t="s">
        <v>42</v>
      </c>
      <c r="F15" s="3" t="s">
        <v>31</v>
      </c>
      <c r="G15" s="5">
        <v>1284322</v>
      </c>
      <c r="H15" s="3" t="s">
        <v>4</v>
      </c>
    </row>
    <row r="16" spans="1:8" x14ac:dyDescent="0.2">
      <c r="A16" s="6">
        <v>1202937</v>
      </c>
      <c r="B16" s="6">
        <v>204859</v>
      </c>
      <c r="C16" s="7" t="s">
        <v>43</v>
      </c>
      <c r="D16" s="6" t="s">
        <v>44</v>
      </c>
      <c r="E16" s="6" t="s">
        <v>45</v>
      </c>
      <c r="F16" s="6" t="s">
        <v>225</v>
      </c>
      <c r="G16" s="8">
        <v>110000000</v>
      </c>
      <c r="H16" s="6" t="s">
        <v>8</v>
      </c>
    </row>
    <row r="17" spans="1:8" s="3" customFormat="1" x14ac:dyDescent="0.2">
      <c r="A17" s="3">
        <v>1204027</v>
      </c>
      <c r="B17" s="3">
        <v>222821</v>
      </c>
      <c r="C17" s="4" t="s">
        <v>43</v>
      </c>
      <c r="D17" s="3" t="s">
        <v>46</v>
      </c>
      <c r="E17" s="3" t="s">
        <v>47</v>
      </c>
      <c r="F17" s="3" t="s">
        <v>48</v>
      </c>
      <c r="G17" s="5">
        <v>861600</v>
      </c>
      <c r="H17" s="3" t="s">
        <v>4</v>
      </c>
    </row>
    <row r="18" spans="1:8" x14ac:dyDescent="0.2">
      <c r="A18" s="6">
        <v>1202907</v>
      </c>
      <c r="B18" s="6">
        <v>213333</v>
      </c>
      <c r="C18" s="7" t="s">
        <v>49</v>
      </c>
      <c r="D18" s="6" t="s">
        <v>50</v>
      </c>
      <c r="E18" s="6" t="s">
        <v>24</v>
      </c>
      <c r="F18" s="6" t="s">
        <v>51</v>
      </c>
      <c r="G18" s="8">
        <v>5826146</v>
      </c>
      <c r="H18" s="6" t="s">
        <v>8</v>
      </c>
    </row>
    <row r="19" spans="1:8" s="3" customFormat="1" x14ac:dyDescent="0.2">
      <c r="A19" s="3">
        <v>1202867</v>
      </c>
      <c r="B19" s="3">
        <v>222541</v>
      </c>
      <c r="C19" s="4" t="s">
        <v>52</v>
      </c>
      <c r="D19" s="3" t="s">
        <v>53</v>
      </c>
      <c r="E19" s="3" t="s">
        <v>11</v>
      </c>
      <c r="F19" s="3" t="s">
        <v>54</v>
      </c>
      <c r="G19" s="5">
        <v>438453</v>
      </c>
      <c r="H19" s="3" t="s">
        <v>4</v>
      </c>
    </row>
    <row r="20" spans="1:8" x14ac:dyDescent="0.2">
      <c r="A20" s="6">
        <v>1202587</v>
      </c>
      <c r="B20" s="6">
        <v>213324</v>
      </c>
      <c r="C20" s="7" t="s">
        <v>55</v>
      </c>
      <c r="D20" s="6" t="s">
        <v>56</v>
      </c>
      <c r="E20" s="6" t="s">
        <v>57</v>
      </c>
      <c r="F20" s="6" t="s">
        <v>226</v>
      </c>
      <c r="G20" s="8">
        <v>888100</v>
      </c>
      <c r="H20" s="6" t="s">
        <v>8</v>
      </c>
    </row>
    <row r="21" spans="1:8" x14ac:dyDescent="0.2">
      <c r="A21" s="6">
        <v>1201779</v>
      </c>
      <c r="B21" s="6">
        <v>205687</v>
      </c>
      <c r="C21" s="7" t="s">
        <v>58</v>
      </c>
      <c r="D21" s="6" t="s">
        <v>59</v>
      </c>
      <c r="E21" s="6" t="s">
        <v>60</v>
      </c>
      <c r="F21" s="6" t="s">
        <v>227</v>
      </c>
      <c r="G21" s="8" t="s">
        <v>61</v>
      </c>
      <c r="H21" s="6" t="s">
        <v>37</v>
      </c>
    </row>
    <row r="22" spans="1:8" x14ac:dyDescent="0.2">
      <c r="A22" s="6">
        <v>1201281</v>
      </c>
      <c r="B22" s="6">
        <v>215063</v>
      </c>
      <c r="C22" s="7" t="s">
        <v>62</v>
      </c>
      <c r="D22" s="6" t="s">
        <v>63</v>
      </c>
      <c r="E22" s="6" t="s">
        <v>13</v>
      </c>
      <c r="F22" s="6" t="s">
        <v>223</v>
      </c>
      <c r="G22" s="8">
        <v>3100000</v>
      </c>
      <c r="H22" s="6" t="s">
        <v>8</v>
      </c>
    </row>
    <row r="23" spans="1:8" x14ac:dyDescent="0.2">
      <c r="A23" s="6">
        <v>1200341</v>
      </c>
      <c r="B23" s="6">
        <v>213458</v>
      </c>
      <c r="C23" s="7" t="s">
        <v>64</v>
      </c>
      <c r="D23" s="6" t="s">
        <v>65</v>
      </c>
      <c r="E23" s="6" t="s">
        <v>66</v>
      </c>
      <c r="F23" s="6" t="s">
        <v>228</v>
      </c>
      <c r="G23" s="8">
        <v>67130430</v>
      </c>
      <c r="H23" s="6" t="s">
        <v>8</v>
      </c>
    </row>
    <row r="24" spans="1:8" x14ac:dyDescent="0.2">
      <c r="A24" s="6">
        <v>1200137</v>
      </c>
      <c r="B24" s="6">
        <v>213279</v>
      </c>
      <c r="C24" s="7" t="s">
        <v>67</v>
      </c>
      <c r="D24" s="6" t="s">
        <v>68</v>
      </c>
      <c r="E24" s="6" t="s">
        <v>11</v>
      </c>
      <c r="F24" s="6" t="s">
        <v>69</v>
      </c>
      <c r="G24" s="8">
        <v>5269327</v>
      </c>
      <c r="H24" s="6" t="s">
        <v>8</v>
      </c>
    </row>
    <row r="25" spans="1:8" s="3" customFormat="1" x14ac:dyDescent="0.2">
      <c r="A25" s="3">
        <v>1199581</v>
      </c>
      <c r="B25" s="3">
        <v>221634</v>
      </c>
      <c r="C25" s="4" t="s">
        <v>70</v>
      </c>
      <c r="D25" s="3" t="s">
        <v>71</v>
      </c>
      <c r="E25" s="3" t="s">
        <v>11</v>
      </c>
      <c r="F25" s="3" t="s">
        <v>72</v>
      </c>
      <c r="G25" s="5">
        <v>1292400</v>
      </c>
      <c r="H25" s="3" t="s">
        <v>4</v>
      </c>
    </row>
    <row r="26" spans="1:8" s="3" customFormat="1" x14ac:dyDescent="0.2">
      <c r="A26" s="3">
        <v>1199607</v>
      </c>
      <c r="B26" s="3">
        <v>221637</v>
      </c>
      <c r="C26" s="4" t="s">
        <v>70</v>
      </c>
      <c r="D26" s="3" t="s">
        <v>73</v>
      </c>
      <c r="E26" s="3" t="s">
        <v>11</v>
      </c>
      <c r="F26" s="3" t="s">
        <v>74</v>
      </c>
      <c r="G26" s="5">
        <v>1615500</v>
      </c>
      <c r="H26" s="3" t="s">
        <v>4</v>
      </c>
    </row>
    <row r="27" spans="1:8" s="3" customFormat="1" x14ac:dyDescent="0.2">
      <c r="A27" s="3">
        <v>1199627</v>
      </c>
      <c r="B27" s="3">
        <v>221639</v>
      </c>
      <c r="C27" s="4" t="s">
        <v>70</v>
      </c>
      <c r="D27" s="3" t="s">
        <v>75</v>
      </c>
      <c r="E27" s="3" t="s">
        <v>11</v>
      </c>
      <c r="F27" s="3" t="s">
        <v>76</v>
      </c>
      <c r="G27" s="5">
        <v>1631206</v>
      </c>
      <c r="H27" s="3" t="s">
        <v>4</v>
      </c>
    </row>
    <row r="28" spans="1:8" s="3" customFormat="1" x14ac:dyDescent="0.2">
      <c r="A28" s="3">
        <v>1199531</v>
      </c>
      <c r="B28" s="3">
        <v>221629</v>
      </c>
      <c r="C28" s="4" t="s">
        <v>77</v>
      </c>
      <c r="D28" s="3" t="s">
        <v>78</v>
      </c>
      <c r="E28" s="3" t="s">
        <v>79</v>
      </c>
      <c r="F28" s="3" t="s">
        <v>229</v>
      </c>
      <c r="G28" s="5">
        <v>2854050</v>
      </c>
      <c r="H28" s="3" t="s">
        <v>4</v>
      </c>
    </row>
    <row r="29" spans="1:8" s="3" customFormat="1" x14ac:dyDescent="0.2">
      <c r="A29" s="3">
        <v>1199243</v>
      </c>
      <c r="B29" s="3">
        <v>221564</v>
      </c>
      <c r="C29" s="4" t="s">
        <v>80</v>
      </c>
      <c r="D29" s="3" t="s">
        <v>81</v>
      </c>
      <c r="E29" s="3" t="s">
        <v>18</v>
      </c>
      <c r="F29" s="3" t="s">
        <v>82</v>
      </c>
      <c r="G29" s="5">
        <v>768500</v>
      </c>
      <c r="H29" s="3" t="s">
        <v>4</v>
      </c>
    </row>
    <row r="30" spans="1:8" s="3" customFormat="1" x14ac:dyDescent="0.2">
      <c r="A30" s="3">
        <v>1199419</v>
      </c>
      <c r="B30" s="3">
        <v>221600</v>
      </c>
      <c r="C30" s="4" t="s">
        <v>80</v>
      </c>
      <c r="D30" s="3" t="s">
        <v>83</v>
      </c>
      <c r="E30" s="3" t="s">
        <v>11</v>
      </c>
      <c r="F30" s="3" t="s">
        <v>84</v>
      </c>
      <c r="G30" s="5">
        <v>355840</v>
      </c>
      <c r="H30" s="3" t="s">
        <v>4</v>
      </c>
    </row>
    <row r="31" spans="1:8" s="3" customFormat="1" x14ac:dyDescent="0.2">
      <c r="A31" s="3">
        <v>1199159</v>
      </c>
      <c r="B31" s="3">
        <v>221531</v>
      </c>
      <c r="C31" s="4" t="s">
        <v>85</v>
      </c>
      <c r="D31" s="3" t="s">
        <v>86</v>
      </c>
      <c r="E31" s="3" t="s">
        <v>42</v>
      </c>
      <c r="F31" s="3" t="s">
        <v>87</v>
      </c>
      <c r="G31" s="5">
        <v>406563</v>
      </c>
      <c r="H31" s="3" t="s">
        <v>4</v>
      </c>
    </row>
    <row r="32" spans="1:8" x14ac:dyDescent="0.2">
      <c r="A32" s="6">
        <v>1197815</v>
      </c>
      <c r="B32" s="6">
        <v>218322</v>
      </c>
      <c r="C32" s="7" t="s">
        <v>88</v>
      </c>
      <c r="D32" s="6" t="s">
        <v>89</v>
      </c>
      <c r="E32" s="6" t="s">
        <v>36</v>
      </c>
      <c r="F32" s="6" t="s">
        <v>230</v>
      </c>
      <c r="G32" s="8">
        <v>1357020</v>
      </c>
      <c r="H32" s="6" t="s">
        <v>8</v>
      </c>
    </row>
    <row r="33" spans="1:8" x14ac:dyDescent="0.2">
      <c r="A33" s="6">
        <v>1197825</v>
      </c>
      <c r="B33" s="6">
        <v>218322</v>
      </c>
      <c r="C33" s="7" t="s">
        <v>88</v>
      </c>
      <c r="D33" s="6" t="s">
        <v>89</v>
      </c>
      <c r="E33" s="6" t="s">
        <v>36</v>
      </c>
      <c r="F33" s="6" t="s">
        <v>231</v>
      </c>
      <c r="G33" s="8">
        <v>541192</v>
      </c>
      <c r="H33" s="6" t="s">
        <v>8</v>
      </c>
    </row>
    <row r="34" spans="1:8" s="3" customFormat="1" x14ac:dyDescent="0.2">
      <c r="A34" s="3">
        <v>1195739</v>
      </c>
      <c r="B34" s="3">
        <v>220628</v>
      </c>
      <c r="C34" s="4" t="s">
        <v>90</v>
      </c>
      <c r="D34" s="3" t="s">
        <v>91</v>
      </c>
      <c r="E34" s="3" t="s">
        <v>24</v>
      </c>
      <c r="F34" s="3" t="s">
        <v>232</v>
      </c>
      <c r="G34" s="5">
        <v>2878821</v>
      </c>
      <c r="H34" s="3" t="s">
        <v>4</v>
      </c>
    </row>
    <row r="35" spans="1:8" s="3" customFormat="1" x14ac:dyDescent="0.2">
      <c r="A35" s="3">
        <v>1198181</v>
      </c>
      <c r="B35" s="3">
        <v>221316</v>
      </c>
      <c r="C35" s="4" t="s">
        <v>90</v>
      </c>
      <c r="D35" s="3" t="s">
        <v>92</v>
      </c>
      <c r="E35" s="3" t="s">
        <v>66</v>
      </c>
      <c r="F35" s="3" t="s">
        <v>93</v>
      </c>
      <c r="G35" s="5">
        <v>3967668</v>
      </c>
      <c r="H35" s="3" t="s">
        <v>4</v>
      </c>
    </row>
    <row r="36" spans="1:8" s="3" customFormat="1" x14ac:dyDescent="0.2">
      <c r="A36" s="3">
        <v>1197571</v>
      </c>
      <c r="B36" s="3">
        <v>221123</v>
      </c>
      <c r="C36" s="4" t="s">
        <v>94</v>
      </c>
      <c r="D36" s="3" t="s">
        <v>95</v>
      </c>
      <c r="E36" s="3" t="s">
        <v>11</v>
      </c>
      <c r="F36" s="3" t="s">
        <v>96</v>
      </c>
      <c r="G36" s="5">
        <v>1020095</v>
      </c>
      <c r="H36" s="3" t="s">
        <v>4</v>
      </c>
    </row>
    <row r="37" spans="1:8" x14ac:dyDescent="0.2">
      <c r="A37" s="6">
        <v>1197709</v>
      </c>
      <c r="B37" s="6">
        <v>211929</v>
      </c>
      <c r="C37" s="7" t="s">
        <v>94</v>
      </c>
      <c r="D37" s="6" t="s">
        <v>97</v>
      </c>
      <c r="E37" s="6" t="s">
        <v>11</v>
      </c>
      <c r="F37" s="6" t="s">
        <v>233</v>
      </c>
      <c r="G37" s="8">
        <v>79000000</v>
      </c>
      <c r="H37" s="6" t="s">
        <v>8</v>
      </c>
    </row>
    <row r="38" spans="1:8" s="3" customFormat="1" x14ac:dyDescent="0.2">
      <c r="A38" s="3">
        <v>1197263</v>
      </c>
      <c r="B38" s="3">
        <v>221025</v>
      </c>
      <c r="C38" s="4" t="s">
        <v>98</v>
      </c>
      <c r="D38" s="3" t="s">
        <v>99</v>
      </c>
      <c r="E38" s="3" t="s">
        <v>24</v>
      </c>
      <c r="F38" s="3" t="s">
        <v>234</v>
      </c>
      <c r="G38" s="5">
        <v>372953</v>
      </c>
      <c r="H38" s="3" t="s">
        <v>4</v>
      </c>
    </row>
    <row r="39" spans="1:8" s="3" customFormat="1" x14ac:dyDescent="0.2">
      <c r="A39" s="3">
        <v>1195563</v>
      </c>
      <c r="B39" s="3">
        <v>220592</v>
      </c>
      <c r="C39" s="4" t="s">
        <v>100</v>
      </c>
      <c r="D39" s="3" t="s">
        <v>101</v>
      </c>
      <c r="E39" s="3" t="s">
        <v>11</v>
      </c>
      <c r="F39" s="3" t="s">
        <v>235</v>
      </c>
      <c r="G39" s="5">
        <v>5277300</v>
      </c>
      <c r="H39" s="3" t="s">
        <v>4</v>
      </c>
    </row>
    <row r="40" spans="1:8" x14ac:dyDescent="0.2">
      <c r="A40" s="6">
        <v>1193145</v>
      </c>
      <c r="B40" s="6">
        <v>213426</v>
      </c>
      <c r="C40" s="7" t="s">
        <v>102</v>
      </c>
      <c r="D40" s="6" t="s">
        <v>103</v>
      </c>
      <c r="E40" s="6" t="s">
        <v>24</v>
      </c>
      <c r="F40" s="6" t="s">
        <v>25</v>
      </c>
      <c r="G40" s="8">
        <v>1199745</v>
      </c>
      <c r="H40" s="6" t="s">
        <v>8</v>
      </c>
    </row>
    <row r="41" spans="1:8" s="3" customFormat="1" x14ac:dyDescent="0.2">
      <c r="A41" s="3">
        <v>1193959</v>
      </c>
      <c r="B41" s="3">
        <v>220167</v>
      </c>
      <c r="C41" s="4" t="s">
        <v>104</v>
      </c>
      <c r="D41" s="3" t="s">
        <v>105</v>
      </c>
      <c r="E41" s="3" t="s">
        <v>106</v>
      </c>
      <c r="F41" s="3" t="s">
        <v>236</v>
      </c>
      <c r="G41" s="5">
        <v>542538</v>
      </c>
      <c r="H41" s="3" t="s">
        <v>4</v>
      </c>
    </row>
    <row r="42" spans="1:8" x14ac:dyDescent="0.2">
      <c r="A42" s="6">
        <v>1183003</v>
      </c>
      <c r="B42" s="6">
        <v>205505</v>
      </c>
      <c r="C42" s="7" t="s">
        <v>107</v>
      </c>
      <c r="D42" s="6" t="s">
        <v>108</v>
      </c>
      <c r="E42" s="6" t="s">
        <v>11</v>
      </c>
      <c r="F42" s="6" t="s">
        <v>237</v>
      </c>
      <c r="G42" s="8">
        <v>3800000</v>
      </c>
      <c r="H42" s="6" t="s">
        <v>8</v>
      </c>
    </row>
    <row r="43" spans="1:8" x14ac:dyDescent="0.2">
      <c r="A43" s="6">
        <v>1192765</v>
      </c>
      <c r="B43" s="6">
        <v>213402</v>
      </c>
      <c r="C43" s="7" t="s">
        <v>107</v>
      </c>
      <c r="D43" s="6" t="s">
        <v>109</v>
      </c>
      <c r="E43" s="6" t="s">
        <v>11</v>
      </c>
      <c r="F43" s="6" t="s">
        <v>238</v>
      </c>
      <c r="G43" s="8">
        <v>1975449</v>
      </c>
      <c r="H43" s="6" t="s">
        <v>8</v>
      </c>
    </row>
    <row r="44" spans="1:8" x14ac:dyDescent="0.2">
      <c r="A44" s="6">
        <v>1191435</v>
      </c>
      <c r="B44" s="6">
        <v>212064</v>
      </c>
      <c r="C44" s="7" t="s">
        <v>110</v>
      </c>
      <c r="D44" s="6" t="s">
        <v>111</v>
      </c>
      <c r="E44" s="6" t="s">
        <v>11</v>
      </c>
      <c r="F44" s="6" t="s">
        <v>239</v>
      </c>
      <c r="G44" s="8">
        <v>16128000</v>
      </c>
      <c r="H44" s="6" t="s">
        <v>8</v>
      </c>
    </row>
    <row r="45" spans="1:8" x14ac:dyDescent="0.2">
      <c r="A45" s="6">
        <v>1191519</v>
      </c>
      <c r="B45" s="6">
        <v>212064</v>
      </c>
      <c r="C45" s="7" t="s">
        <v>110</v>
      </c>
      <c r="D45" s="6" t="s">
        <v>111</v>
      </c>
      <c r="E45" s="6" t="s">
        <v>11</v>
      </c>
      <c r="F45" s="6" t="s">
        <v>240</v>
      </c>
      <c r="G45" s="8">
        <v>12600000</v>
      </c>
      <c r="H45" s="6" t="s">
        <v>8</v>
      </c>
    </row>
    <row r="46" spans="1:8" s="3" customFormat="1" x14ac:dyDescent="0.2">
      <c r="A46" s="3">
        <v>1191857</v>
      </c>
      <c r="B46" s="3">
        <v>219700</v>
      </c>
      <c r="C46" s="4" t="s">
        <v>110</v>
      </c>
      <c r="D46" s="3" t="s">
        <v>112</v>
      </c>
      <c r="E46" s="3" t="s">
        <v>113</v>
      </c>
      <c r="F46" s="3" t="s">
        <v>114</v>
      </c>
      <c r="G46" s="5">
        <v>840060</v>
      </c>
      <c r="H46" s="3" t="s">
        <v>4</v>
      </c>
    </row>
    <row r="47" spans="1:8" s="3" customFormat="1" x14ac:dyDescent="0.2">
      <c r="A47" s="3">
        <v>1191771</v>
      </c>
      <c r="B47" s="3">
        <v>219682</v>
      </c>
      <c r="C47" s="4" t="s">
        <v>115</v>
      </c>
      <c r="D47" s="3" t="s">
        <v>116</v>
      </c>
      <c r="E47" s="3" t="s">
        <v>117</v>
      </c>
      <c r="F47" s="3" t="s">
        <v>118</v>
      </c>
      <c r="G47" s="5">
        <v>980070</v>
      </c>
      <c r="H47" s="3" t="s">
        <v>4</v>
      </c>
    </row>
    <row r="48" spans="1:8" x14ac:dyDescent="0.2">
      <c r="A48" s="6">
        <v>1191441</v>
      </c>
      <c r="B48" s="6">
        <v>212770</v>
      </c>
      <c r="C48" s="7" t="s">
        <v>119</v>
      </c>
      <c r="D48" s="6" t="s">
        <v>120</v>
      </c>
      <c r="E48" s="6" t="s">
        <v>24</v>
      </c>
      <c r="F48" s="6" t="s">
        <v>121</v>
      </c>
      <c r="G48" s="8">
        <v>708833</v>
      </c>
      <c r="H48" s="6" t="s">
        <v>8</v>
      </c>
    </row>
    <row r="49" spans="1:8" s="3" customFormat="1" x14ac:dyDescent="0.2">
      <c r="A49" s="3">
        <v>1190861</v>
      </c>
      <c r="B49" s="3">
        <v>219441</v>
      </c>
      <c r="C49" s="4" t="s">
        <v>122</v>
      </c>
      <c r="D49" s="3" t="s">
        <v>123</v>
      </c>
      <c r="E49" s="3" t="s">
        <v>11</v>
      </c>
      <c r="F49" s="3" t="s">
        <v>241</v>
      </c>
      <c r="G49" s="5">
        <v>412674</v>
      </c>
      <c r="H49" s="3" t="s">
        <v>4</v>
      </c>
    </row>
    <row r="50" spans="1:8" x14ac:dyDescent="0.2">
      <c r="A50" s="6">
        <v>1190985</v>
      </c>
      <c r="B50" s="6">
        <v>213521</v>
      </c>
      <c r="C50" s="7" t="s">
        <v>122</v>
      </c>
      <c r="D50" s="6" t="s">
        <v>124</v>
      </c>
      <c r="E50" s="6" t="s">
        <v>125</v>
      </c>
      <c r="F50" s="6" t="s">
        <v>242</v>
      </c>
      <c r="G50" s="8">
        <v>541600</v>
      </c>
      <c r="H50" s="6" t="s">
        <v>8</v>
      </c>
    </row>
    <row r="51" spans="1:8" x14ac:dyDescent="0.2">
      <c r="A51" s="6">
        <v>1183871</v>
      </c>
      <c r="B51" s="6">
        <v>208558</v>
      </c>
      <c r="C51" s="7" t="s">
        <v>126</v>
      </c>
      <c r="D51" s="6" t="s">
        <v>127</v>
      </c>
      <c r="E51" s="6" t="s">
        <v>128</v>
      </c>
      <c r="F51" s="6" t="s">
        <v>243</v>
      </c>
      <c r="G51" s="8">
        <v>12920000</v>
      </c>
      <c r="H51" s="6" t="s">
        <v>8</v>
      </c>
    </row>
    <row r="52" spans="1:8" x14ac:dyDescent="0.2">
      <c r="A52" s="6">
        <v>1189617</v>
      </c>
      <c r="B52" s="6">
        <v>208558</v>
      </c>
      <c r="C52" s="7" t="s">
        <v>126</v>
      </c>
      <c r="D52" s="6" t="s">
        <v>127</v>
      </c>
      <c r="E52" s="6" t="s">
        <v>128</v>
      </c>
      <c r="F52" s="6" t="s">
        <v>244</v>
      </c>
      <c r="G52" s="8">
        <v>4770000</v>
      </c>
      <c r="H52" s="6" t="s">
        <v>8</v>
      </c>
    </row>
    <row r="53" spans="1:8" x14ac:dyDescent="0.2">
      <c r="A53" s="6">
        <v>1190279</v>
      </c>
      <c r="B53" s="6">
        <v>211558</v>
      </c>
      <c r="C53" s="7" t="s">
        <v>129</v>
      </c>
      <c r="D53" s="6" t="s">
        <v>130</v>
      </c>
      <c r="E53" s="6" t="s">
        <v>131</v>
      </c>
      <c r="F53" s="6" t="s">
        <v>222</v>
      </c>
      <c r="G53" s="8">
        <v>17482829</v>
      </c>
      <c r="H53" s="6" t="s">
        <v>8</v>
      </c>
    </row>
    <row r="54" spans="1:8" x14ac:dyDescent="0.2">
      <c r="A54" s="6">
        <v>1189419</v>
      </c>
      <c r="B54" s="6">
        <v>212487</v>
      </c>
      <c r="C54" s="7" t="s">
        <v>132</v>
      </c>
      <c r="D54" s="6" t="s">
        <v>133</v>
      </c>
      <c r="E54" s="6" t="s">
        <v>134</v>
      </c>
      <c r="F54" s="6" t="s">
        <v>135</v>
      </c>
      <c r="G54" s="8">
        <v>3861762</v>
      </c>
      <c r="H54" s="6" t="s">
        <v>8</v>
      </c>
    </row>
    <row r="55" spans="1:8" x14ac:dyDescent="0.2">
      <c r="A55" s="6">
        <v>1172641</v>
      </c>
      <c r="B55" s="6">
        <v>202439</v>
      </c>
      <c r="C55" s="7" t="s">
        <v>136</v>
      </c>
      <c r="D55" s="6" t="s">
        <v>137</v>
      </c>
      <c r="E55" s="6" t="s">
        <v>138</v>
      </c>
      <c r="F55" s="6" t="s">
        <v>245</v>
      </c>
      <c r="G55" s="8">
        <v>482986005</v>
      </c>
      <c r="H55" s="6" t="s">
        <v>37</v>
      </c>
    </row>
    <row r="56" spans="1:8" s="3" customFormat="1" x14ac:dyDescent="0.2">
      <c r="A56" s="3">
        <v>1189205</v>
      </c>
      <c r="B56" s="3">
        <v>218983</v>
      </c>
      <c r="C56" s="4" t="s">
        <v>136</v>
      </c>
      <c r="D56" s="3" t="s">
        <v>139</v>
      </c>
      <c r="E56" s="3" t="s">
        <v>117</v>
      </c>
      <c r="F56" s="3" t="s">
        <v>246</v>
      </c>
      <c r="G56" s="5">
        <v>450000</v>
      </c>
      <c r="H56" s="3" t="s">
        <v>4</v>
      </c>
    </row>
    <row r="57" spans="1:8" x14ac:dyDescent="0.2">
      <c r="A57" s="6">
        <v>1183707</v>
      </c>
      <c r="B57" s="6">
        <v>208413</v>
      </c>
      <c r="C57" s="7" t="s">
        <v>140</v>
      </c>
      <c r="D57" s="6" t="s">
        <v>141</v>
      </c>
      <c r="E57" s="6" t="s">
        <v>11</v>
      </c>
      <c r="F57" s="6" t="s">
        <v>142</v>
      </c>
      <c r="G57" s="8">
        <v>6046540</v>
      </c>
      <c r="H57" s="6" t="s">
        <v>8</v>
      </c>
    </row>
    <row r="58" spans="1:8" x14ac:dyDescent="0.2">
      <c r="A58" s="6">
        <v>1186857</v>
      </c>
      <c r="B58" s="6">
        <v>213469</v>
      </c>
      <c r="C58" s="7" t="s">
        <v>143</v>
      </c>
      <c r="D58" s="6" t="s">
        <v>144</v>
      </c>
      <c r="E58" s="6" t="s">
        <v>11</v>
      </c>
      <c r="F58" s="6" t="s">
        <v>145</v>
      </c>
      <c r="G58" s="8">
        <v>1197000</v>
      </c>
      <c r="H58" s="6" t="s">
        <v>8</v>
      </c>
    </row>
    <row r="59" spans="1:8" x14ac:dyDescent="0.2">
      <c r="A59" s="6">
        <v>1185643</v>
      </c>
      <c r="B59" s="6">
        <v>208329</v>
      </c>
      <c r="C59" s="7" t="s">
        <v>146</v>
      </c>
      <c r="D59" s="9" t="s">
        <v>147</v>
      </c>
      <c r="E59" s="6" t="s">
        <v>148</v>
      </c>
      <c r="F59" s="6" t="s">
        <v>149</v>
      </c>
      <c r="G59" s="8">
        <v>1974800</v>
      </c>
      <c r="H59" s="6" t="s">
        <v>8</v>
      </c>
    </row>
    <row r="60" spans="1:8" x14ac:dyDescent="0.2">
      <c r="A60" s="6">
        <v>1182125</v>
      </c>
      <c r="B60" s="6">
        <v>209654</v>
      </c>
      <c r="C60" s="7" t="s">
        <v>150</v>
      </c>
      <c r="D60" s="6" t="s">
        <v>151</v>
      </c>
      <c r="E60" s="6" t="s">
        <v>152</v>
      </c>
      <c r="F60" s="6" t="s">
        <v>153</v>
      </c>
      <c r="G60" s="8">
        <v>6326612</v>
      </c>
      <c r="H60" s="6" t="s">
        <v>8</v>
      </c>
    </row>
    <row r="61" spans="1:8" x14ac:dyDescent="0.2">
      <c r="A61" s="6">
        <v>1185573</v>
      </c>
      <c r="B61" s="6">
        <v>212302</v>
      </c>
      <c r="C61" s="7" t="s">
        <v>154</v>
      </c>
      <c r="D61" s="6" t="s">
        <v>155</v>
      </c>
      <c r="E61" s="6" t="s">
        <v>131</v>
      </c>
      <c r="F61" s="6" t="s">
        <v>247</v>
      </c>
      <c r="G61" s="8">
        <v>6072717</v>
      </c>
      <c r="H61" s="6" t="s">
        <v>8</v>
      </c>
    </row>
    <row r="62" spans="1:8" s="3" customFormat="1" x14ac:dyDescent="0.2">
      <c r="A62" s="3">
        <v>1184519</v>
      </c>
      <c r="B62" s="3">
        <v>217662</v>
      </c>
      <c r="C62" s="4" t="s">
        <v>156</v>
      </c>
      <c r="D62" s="3" t="s">
        <v>157</v>
      </c>
      <c r="E62" s="3" t="s">
        <v>11</v>
      </c>
      <c r="F62" s="3" t="s">
        <v>248</v>
      </c>
      <c r="G62" s="5">
        <v>647707</v>
      </c>
      <c r="H62" s="3" t="s">
        <v>4</v>
      </c>
    </row>
    <row r="63" spans="1:8" s="3" customFormat="1" x14ac:dyDescent="0.2">
      <c r="A63" s="3">
        <v>1185057</v>
      </c>
      <c r="B63" s="3">
        <v>217802</v>
      </c>
      <c r="C63" s="4" t="s">
        <v>156</v>
      </c>
      <c r="D63" s="3" t="s">
        <v>158</v>
      </c>
      <c r="E63" s="3" t="s">
        <v>42</v>
      </c>
      <c r="F63" s="3" t="s">
        <v>159</v>
      </c>
      <c r="G63" s="5">
        <v>386373</v>
      </c>
      <c r="H63" s="3" t="s">
        <v>4</v>
      </c>
    </row>
    <row r="64" spans="1:8" x14ac:dyDescent="0.2">
      <c r="A64" s="6">
        <v>1185143</v>
      </c>
      <c r="B64" s="6">
        <v>206565</v>
      </c>
      <c r="C64" s="7" t="s">
        <v>156</v>
      </c>
      <c r="D64" s="6" t="s">
        <v>160</v>
      </c>
      <c r="E64" s="6" t="s">
        <v>117</v>
      </c>
      <c r="F64" s="6" t="s">
        <v>249</v>
      </c>
      <c r="G64" s="8">
        <v>267300</v>
      </c>
      <c r="H64" s="6" t="s">
        <v>8</v>
      </c>
    </row>
    <row r="65" spans="1:8" x14ac:dyDescent="0.2">
      <c r="A65" s="6">
        <v>1183701</v>
      </c>
      <c r="B65" s="6">
        <v>208626</v>
      </c>
      <c r="C65" s="7" t="s">
        <v>161</v>
      </c>
      <c r="D65" s="6" t="s">
        <v>162</v>
      </c>
      <c r="E65" s="6" t="s">
        <v>11</v>
      </c>
      <c r="F65" s="6" t="s">
        <v>250</v>
      </c>
      <c r="G65" s="8">
        <v>10580816</v>
      </c>
      <c r="H65" s="6" t="s">
        <v>8</v>
      </c>
    </row>
    <row r="66" spans="1:8" x14ac:dyDescent="0.2">
      <c r="A66" s="6">
        <v>1184311</v>
      </c>
      <c r="B66" s="6">
        <v>208932</v>
      </c>
      <c r="C66" s="7" t="s">
        <v>161</v>
      </c>
      <c r="D66" s="6" t="s">
        <v>163</v>
      </c>
      <c r="E66" s="6" t="s">
        <v>13</v>
      </c>
      <c r="F66" s="6" t="s">
        <v>31</v>
      </c>
      <c r="G66" s="8">
        <v>20374900</v>
      </c>
      <c r="H66" s="6" t="s">
        <v>8</v>
      </c>
    </row>
    <row r="67" spans="1:8" s="3" customFormat="1" x14ac:dyDescent="0.2">
      <c r="A67" s="3">
        <v>1183849</v>
      </c>
      <c r="B67" s="3">
        <v>217509</v>
      </c>
      <c r="C67" s="4" t="s">
        <v>164</v>
      </c>
      <c r="D67" s="3" t="s">
        <v>165</v>
      </c>
      <c r="E67" s="3" t="s">
        <v>66</v>
      </c>
      <c r="F67" s="3" t="s">
        <v>166</v>
      </c>
      <c r="G67" s="5">
        <v>3928896</v>
      </c>
      <c r="H67" s="3" t="s">
        <v>4</v>
      </c>
    </row>
    <row r="68" spans="1:8" s="3" customFormat="1" x14ac:dyDescent="0.2">
      <c r="A68" s="3">
        <v>1183853</v>
      </c>
      <c r="B68" s="3">
        <v>217491</v>
      </c>
      <c r="C68" s="4" t="s">
        <v>164</v>
      </c>
      <c r="D68" s="3" t="s">
        <v>167</v>
      </c>
      <c r="E68" s="3" t="s">
        <v>66</v>
      </c>
      <c r="F68" s="3" t="s">
        <v>168</v>
      </c>
      <c r="G68" s="5">
        <v>3556684</v>
      </c>
      <c r="H68" s="3" t="s">
        <v>4</v>
      </c>
    </row>
    <row r="69" spans="1:8" x14ac:dyDescent="0.2">
      <c r="A69" s="6">
        <v>1180931</v>
      </c>
      <c r="B69" s="6">
        <v>210829</v>
      </c>
      <c r="C69" s="7" t="s">
        <v>169</v>
      </c>
      <c r="D69" s="6" t="s">
        <v>170</v>
      </c>
      <c r="E69" s="6" t="s">
        <v>11</v>
      </c>
      <c r="F69" s="6" t="s">
        <v>251</v>
      </c>
      <c r="G69" s="8">
        <v>2260000</v>
      </c>
      <c r="H69" s="6" t="s">
        <v>8</v>
      </c>
    </row>
    <row r="70" spans="1:8" x14ac:dyDescent="0.2">
      <c r="A70" s="6">
        <v>1181261</v>
      </c>
      <c r="B70" s="6">
        <v>212822</v>
      </c>
      <c r="C70" s="7" t="s">
        <v>169</v>
      </c>
      <c r="D70" s="6" t="s">
        <v>171</v>
      </c>
      <c r="E70" s="6" t="s">
        <v>172</v>
      </c>
      <c r="F70" s="6" t="s">
        <v>173</v>
      </c>
      <c r="G70" s="8">
        <v>1500000</v>
      </c>
      <c r="H70" s="6" t="s">
        <v>8</v>
      </c>
    </row>
    <row r="71" spans="1:8" x14ac:dyDescent="0.2">
      <c r="A71" s="6">
        <v>1181299</v>
      </c>
      <c r="B71" s="6">
        <v>212822</v>
      </c>
      <c r="C71" s="7" t="s">
        <v>169</v>
      </c>
      <c r="D71" s="6" t="s">
        <v>171</v>
      </c>
      <c r="E71" s="6" t="s">
        <v>172</v>
      </c>
      <c r="F71" s="6" t="s">
        <v>174</v>
      </c>
      <c r="G71" s="8">
        <v>1500000</v>
      </c>
      <c r="H71" s="6" t="s">
        <v>8</v>
      </c>
    </row>
    <row r="72" spans="1:8" x14ac:dyDescent="0.2">
      <c r="A72" s="6">
        <v>1181347</v>
      </c>
      <c r="B72" s="6">
        <v>206910</v>
      </c>
      <c r="C72" s="7" t="s">
        <v>175</v>
      </c>
      <c r="D72" s="6" t="s">
        <v>176</v>
      </c>
      <c r="E72" s="6" t="s">
        <v>11</v>
      </c>
      <c r="F72" s="6" t="s">
        <v>252</v>
      </c>
      <c r="G72" s="8">
        <v>12986300</v>
      </c>
      <c r="H72" s="6" t="s">
        <v>8</v>
      </c>
    </row>
    <row r="73" spans="1:8" s="3" customFormat="1" x14ac:dyDescent="0.2">
      <c r="A73" s="3">
        <v>1182199</v>
      </c>
      <c r="B73" s="3">
        <v>217073</v>
      </c>
      <c r="C73" s="4" t="s">
        <v>177</v>
      </c>
      <c r="D73" s="3" t="s">
        <v>178</v>
      </c>
      <c r="E73" s="3" t="s">
        <v>42</v>
      </c>
      <c r="F73" s="3" t="s">
        <v>82</v>
      </c>
      <c r="G73" s="5">
        <v>3317160</v>
      </c>
      <c r="H73" s="3" t="s">
        <v>4</v>
      </c>
    </row>
    <row r="74" spans="1:8" s="3" customFormat="1" x14ac:dyDescent="0.2">
      <c r="A74" s="3">
        <v>1179765</v>
      </c>
      <c r="B74" s="3">
        <v>216447</v>
      </c>
      <c r="C74" s="4" t="s">
        <v>179</v>
      </c>
      <c r="D74" s="3" t="s">
        <v>180</v>
      </c>
      <c r="E74" s="3" t="s">
        <v>128</v>
      </c>
      <c r="F74" s="3" t="s">
        <v>253</v>
      </c>
      <c r="G74" s="5">
        <v>5104980</v>
      </c>
      <c r="H74" s="3" t="s">
        <v>4</v>
      </c>
    </row>
    <row r="75" spans="1:8" x14ac:dyDescent="0.2">
      <c r="A75" s="6">
        <v>1180393</v>
      </c>
      <c r="B75" s="6">
        <v>208612</v>
      </c>
      <c r="C75" s="7" t="s">
        <v>181</v>
      </c>
      <c r="D75" s="6" t="s">
        <v>182</v>
      </c>
      <c r="E75" s="6" t="s">
        <v>11</v>
      </c>
      <c r="F75" s="6" t="s">
        <v>183</v>
      </c>
      <c r="G75" s="8">
        <v>15700000</v>
      </c>
      <c r="H75" s="6" t="s">
        <v>8</v>
      </c>
    </row>
    <row r="76" spans="1:8" s="3" customFormat="1" x14ac:dyDescent="0.2">
      <c r="A76" s="3">
        <v>1180847</v>
      </c>
      <c r="B76" s="3">
        <v>216720</v>
      </c>
      <c r="C76" s="4" t="s">
        <v>184</v>
      </c>
      <c r="D76" s="3" t="s">
        <v>185</v>
      </c>
      <c r="E76" s="3" t="s">
        <v>36</v>
      </c>
      <c r="F76" s="3" t="s">
        <v>254</v>
      </c>
      <c r="G76" s="5">
        <v>1184700</v>
      </c>
      <c r="H76" s="3" t="s">
        <v>4</v>
      </c>
    </row>
    <row r="77" spans="1:8" x14ac:dyDescent="0.2">
      <c r="A77" s="6">
        <v>1180689</v>
      </c>
      <c r="B77" s="6">
        <v>205132</v>
      </c>
      <c r="C77" s="7" t="s">
        <v>186</v>
      </c>
      <c r="D77" s="6" t="s">
        <v>187</v>
      </c>
      <c r="E77" s="6" t="s">
        <v>131</v>
      </c>
      <c r="F77" s="6" t="s">
        <v>255</v>
      </c>
      <c r="G77" s="8">
        <v>162149652</v>
      </c>
      <c r="H77" s="6" t="s">
        <v>8</v>
      </c>
    </row>
    <row r="78" spans="1:8" x14ac:dyDescent="0.2">
      <c r="A78" s="6">
        <v>1180793</v>
      </c>
      <c r="B78" s="6">
        <v>208294</v>
      </c>
      <c r="C78" s="7" t="s">
        <v>186</v>
      </c>
      <c r="D78" s="6" t="s">
        <v>188</v>
      </c>
      <c r="E78" s="6" t="s">
        <v>117</v>
      </c>
      <c r="F78" s="6" t="s">
        <v>189</v>
      </c>
      <c r="G78" s="8">
        <v>400000</v>
      </c>
      <c r="H78" s="6" t="s">
        <v>8</v>
      </c>
    </row>
    <row r="79" spans="1:8" x14ac:dyDescent="0.2">
      <c r="A79" s="6">
        <v>1180801</v>
      </c>
      <c r="B79" s="6">
        <v>208294</v>
      </c>
      <c r="C79" s="7" t="s">
        <v>186</v>
      </c>
      <c r="D79" s="6" t="s">
        <v>188</v>
      </c>
      <c r="E79" s="6" t="s">
        <v>117</v>
      </c>
      <c r="F79" s="6" t="s">
        <v>31</v>
      </c>
      <c r="G79" s="8">
        <v>1500000</v>
      </c>
      <c r="H79" s="6" t="s">
        <v>8</v>
      </c>
    </row>
    <row r="80" spans="1:8" x14ac:dyDescent="0.2">
      <c r="A80" s="6">
        <v>1180811</v>
      </c>
      <c r="B80" s="6">
        <v>208294</v>
      </c>
      <c r="C80" s="7" t="s">
        <v>186</v>
      </c>
      <c r="D80" s="6" t="s">
        <v>188</v>
      </c>
      <c r="E80" s="6" t="s">
        <v>117</v>
      </c>
      <c r="F80" s="6" t="s">
        <v>190</v>
      </c>
      <c r="G80" s="8">
        <v>5400000</v>
      </c>
      <c r="H80" s="6" t="s">
        <v>8</v>
      </c>
    </row>
    <row r="81" spans="1:8" x14ac:dyDescent="0.2">
      <c r="A81" s="6">
        <v>1179549</v>
      </c>
      <c r="B81" s="6">
        <v>209832</v>
      </c>
      <c r="C81" s="7" t="s">
        <v>191</v>
      </c>
      <c r="D81" s="6" t="s">
        <v>192</v>
      </c>
      <c r="E81" s="6" t="s">
        <v>24</v>
      </c>
      <c r="F81" s="6" t="s">
        <v>193</v>
      </c>
      <c r="G81" s="8">
        <v>442027</v>
      </c>
      <c r="H81" s="6" t="s">
        <v>8</v>
      </c>
    </row>
    <row r="82" spans="1:8" s="3" customFormat="1" x14ac:dyDescent="0.2">
      <c r="A82" s="3">
        <v>1178711</v>
      </c>
      <c r="B82" s="3">
        <v>216163</v>
      </c>
      <c r="C82" s="4" t="s">
        <v>194</v>
      </c>
      <c r="D82" s="3" t="s">
        <v>195</v>
      </c>
      <c r="E82" s="3" t="s">
        <v>128</v>
      </c>
      <c r="F82" s="3" t="s">
        <v>196</v>
      </c>
      <c r="G82" s="5">
        <v>376950</v>
      </c>
      <c r="H82" s="3" t="s">
        <v>4</v>
      </c>
    </row>
    <row r="83" spans="1:8" x14ac:dyDescent="0.2">
      <c r="A83" s="6">
        <v>1175267</v>
      </c>
      <c r="B83" s="6">
        <v>211084</v>
      </c>
      <c r="C83" s="7" t="s">
        <v>197</v>
      </c>
      <c r="D83" s="6" t="s">
        <v>198</v>
      </c>
      <c r="E83" s="6" t="s">
        <v>36</v>
      </c>
      <c r="F83" s="6" t="s">
        <v>199</v>
      </c>
      <c r="G83" s="8">
        <v>8667000</v>
      </c>
      <c r="H83" s="6" t="s">
        <v>8</v>
      </c>
    </row>
    <row r="84" spans="1:8" x14ac:dyDescent="0.2">
      <c r="A84" s="6">
        <v>1176419</v>
      </c>
      <c r="B84" s="6">
        <v>209196</v>
      </c>
      <c r="C84" s="7" t="s">
        <v>200</v>
      </c>
      <c r="D84" s="6" t="s">
        <v>201</v>
      </c>
      <c r="E84" s="6" t="s">
        <v>11</v>
      </c>
      <c r="F84" s="6" t="s">
        <v>202</v>
      </c>
      <c r="G84" s="8">
        <v>1149400</v>
      </c>
      <c r="H84" s="6" t="s">
        <v>8</v>
      </c>
    </row>
    <row r="85" spans="1:8" s="3" customFormat="1" x14ac:dyDescent="0.2">
      <c r="A85" s="3">
        <v>1176443</v>
      </c>
      <c r="B85" s="3">
        <v>215519</v>
      </c>
      <c r="C85" s="4" t="s">
        <v>203</v>
      </c>
      <c r="D85" s="3" t="s">
        <v>204</v>
      </c>
      <c r="E85" s="3" t="s">
        <v>205</v>
      </c>
      <c r="F85" s="3" t="s">
        <v>206</v>
      </c>
      <c r="G85" s="5">
        <v>646200</v>
      </c>
      <c r="H85" s="3" t="s">
        <v>4</v>
      </c>
    </row>
    <row r="86" spans="1:8" x14ac:dyDescent="0.2">
      <c r="A86" s="6">
        <v>1173751</v>
      </c>
      <c r="B86" s="6">
        <v>206422</v>
      </c>
      <c r="C86" s="7" t="s">
        <v>207</v>
      </c>
      <c r="D86" s="6" t="s">
        <v>208</v>
      </c>
      <c r="E86" s="6" t="s">
        <v>128</v>
      </c>
      <c r="F86" s="6" t="s">
        <v>256</v>
      </c>
      <c r="G86" s="8">
        <v>793720</v>
      </c>
      <c r="H86" s="6" t="s">
        <v>8</v>
      </c>
    </row>
    <row r="87" spans="1:8" x14ac:dyDescent="0.2">
      <c r="A87" s="6">
        <v>1173757</v>
      </c>
      <c r="B87" s="6">
        <v>206422</v>
      </c>
      <c r="C87" s="7" t="s">
        <v>207</v>
      </c>
      <c r="D87" s="6" t="s">
        <v>208</v>
      </c>
      <c r="E87" s="6" t="s">
        <v>128</v>
      </c>
      <c r="F87" s="6" t="s">
        <v>257</v>
      </c>
      <c r="G87" s="8">
        <v>180000</v>
      </c>
      <c r="H87" s="6" t="s">
        <v>8</v>
      </c>
    </row>
    <row r="88" spans="1:8" x14ac:dyDescent="0.2">
      <c r="A88" s="6">
        <v>1173761</v>
      </c>
      <c r="B88" s="6">
        <v>206422</v>
      </c>
      <c r="C88" s="7" t="s">
        <v>207</v>
      </c>
      <c r="D88" s="6" t="s">
        <v>208</v>
      </c>
      <c r="E88" s="6" t="s">
        <v>128</v>
      </c>
      <c r="F88" s="6" t="s">
        <v>258</v>
      </c>
      <c r="G88" s="8">
        <v>649500</v>
      </c>
      <c r="H88" s="6" t="s">
        <v>8</v>
      </c>
    </row>
    <row r="89" spans="1:8" x14ac:dyDescent="0.2">
      <c r="A89" s="6">
        <v>1173959</v>
      </c>
      <c r="B89" s="6">
        <v>206267</v>
      </c>
      <c r="C89" s="7" t="s">
        <v>207</v>
      </c>
      <c r="D89" s="6" t="s">
        <v>209</v>
      </c>
      <c r="E89" s="6" t="s">
        <v>138</v>
      </c>
      <c r="F89" s="6" t="s">
        <v>259</v>
      </c>
      <c r="G89" s="8">
        <v>8100000</v>
      </c>
      <c r="H89" s="6" t="s">
        <v>37</v>
      </c>
    </row>
    <row r="90" spans="1:8" x14ac:dyDescent="0.2">
      <c r="A90" s="6">
        <v>1173979</v>
      </c>
      <c r="B90" s="6">
        <v>206267</v>
      </c>
      <c r="C90" s="7" t="s">
        <v>207</v>
      </c>
      <c r="D90" s="6" t="s">
        <v>209</v>
      </c>
      <c r="E90" s="6" t="s">
        <v>138</v>
      </c>
      <c r="F90" s="6" t="s">
        <v>31</v>
      </c>
      <c r="G90" s="8">
        <v>5921000</v>
      </c>
      <c r="H90" s="6" t="s">
        <v>37</v>
      </c>
    </row>
    <row r="91" spans="1:8" x14ac:dyDescent="0.2">
      <c r="A91" s="6">
        <v>1166317</v>
      </c>
      <c r="B91" s="6">
        <v>201368</v>
      </c>
      <c r="C91" s="7" t="s">
        <v>210</v>
      </c>
      <c r="D91" s="6" t="s">
        <v>211</v>
      </c>
      <c r="E91" s="6" t="s">
        <v>36</v>
      </c>
      <c r="F91" s="6" t="s">
        <v>260</v>
      </c>
      <c r="G91" s="8">
        <v>19350467</v>
      </c>
      <c r="H91" s="6" t="s">
        <v>37</v>
      </c>
    </row>
    <row r="92" spans="1:8" s="3" customFormat="1" x14ac:dyDescent="0.2">
      <c r="A92" s="3">
        <v>1171317</v>
      </c>
      <c r="B92" s="3">
        <v>214030</v>
      </c>
      <c r="C92" s="4" t="s">
        <v>212</v>
      </c>
      <c r="D92" s="3" t="s">
        <v>213</v>
      </c>
      <c r="E92" s="3" t="s">
        <v>33</v>
      </c>
      <c r="F92" s="3" t="s">
        <v>214</v>
      </c>
      <c r="G92" s="5">
        <v>2477100</v>
      </c>
      <c r="H92" s="3" t="s">
        <v>4</v>
      </c>
    </row>
    <row r="93" spans="1:8" s="3" customFormat="1" x14ac:dyDescent="0.2">
      <c r="A93" s="3">
        <v>1171811</v>
      </c>
      <c r="B93" s="3">
        <v>214217</v>
      </c>
      <c r="C93" s="4" t="s">
        <v>212</v>
      </c>
      <c r="D93" s="3" t="s">
        <v>215</v>
      </c>
      <c r="E93" s="3" t="s">
        <v>216</v>
      </c>
      <c r="F93" s="3" t="s">
        <v>261</v>
      </c>
      <c r="G93" s="5">
        <v>133210509</v>
      </c>
      <c r="H93" s="3" t="s">
        <v>4</v>
      </c>
    </row>
    <row r="96" spans="1:8" x14ac:dyDescent="0.2">
      <c r="F96" s="6" t="s">
        <v>217</v>
      </c>
      <c r="G96" s="8">
        <f>SUM(G2:G93)</f>
        <v>1495457160</v>
      </c>
    </row>
    <row r="97" spans="6:8" x14ac:dyDescent="0.2">
      <c r="F97" s="3" t="s">
        <v>220</v>
      </c>
      <c r="G97" s="5">
        <f>SUMIF(H2:H93,"Freihändiges Verfahren",G2:G93)</f>
        <v>273486263</v>
      </c>
      <c r="H97" s="10">
        <f>G97/G96</f>
        <v>0.18287803242722112</v>
      </c>
    </row>
    <row r="99" spans="6:8" x14ac:dyDescent="0.2">
      <c r="F99" s="6" t="s">
        <v>218</v>
      </c>
      <c r="G99" s="11">
        <f>COUNT(G2:G93)</f>
        <v>91</v>
      </c>
    </row>
    <row r="100" spans="6:8" x14ac:dyDescent="0.2">
      <c r="F100" s="3" t="s">
        <v>219</v>
      </c>
      <c r="G100" s="12">
        <f>COUNTIF(H2:H93,"Freihändiges Verfahren")</f>
        <v>40</v>
      </c>
      <c r="H100" s="10">
        <f>G100/G99</f>
        <v>0.43956043956043955</v>
      </c>
    </row>
  </sheetData>
  <autoFilter ref="A1:H93" xr:uid="{00000000-0009-0000-0000-000000000000}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IntelliProcure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Matthias Stürmer</cp:lastModifiedBy>
  <dcterms:created xsi:type="dcterms:W3CDTF">2021-08-02T18:44:31Z</dcterms:created>
  <dcterms:modified xsi:type="dcterms:W3CDTF">2021-08-02T18:52:52Z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de-CH</dc:language>
  <cp:lastModifiedBy/>
  <dcterms:modified xsi:type="dcterms:W3CDTF">2021-08-02T16:43:58Z</dcterms:modified>
  <cp:revision>1</cp:revision>
  <dc:subject/>
  <dc:title/>
</cp:coreProperties>
</file>